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D" lockStructure="1" lockWindows="1"/>
  <bookViews>
    <workbookView xWindow="240" yWindow="225" windowWidth="23715" windowHeight="10185"/>
  </bookViews>
  <sheets>
    <sheet name="역에 의한 계산" sheetId="1" r:id="rId1"/>
    <sheet name="공무원닷컴" sheetId="2" r:id="rId2"/>
  </sheets>
  <definedNames>
    <definedName name="_xlnm.Print_Area" localSheetId="0">'역에 의한 계산'!$A$1:$M$11</definedName>
  </definedNames>
  <calcPr calcId="145621"/>
</workbook>
</file>

<file path=xl/calcChain.xml><?xml version="1.0" encoding="utf-8"?>
<calcChain xmlns="http://schemas.openxmlformats.org/spreadsheetml/2006/main">
  <c r="F8" i="1" l="1"/>
  <c r="H8" i="1"/>
  <c r="G8" i="1"/>
  <c r="K8" i="1" l="1"/>
  <c r="J8" i="1"/>
  <c r="I8" i="1"/>
</calcChain>
</file>

<file path=xl/sharedStrings.xml><?xml version="1.0" encoding="utf-8"?>
<sst xmlns="http://schemas.openxmlformats.org/spreadsheetml/2006/main" count="17" uniqueCount="14">
  <si>
    <t>＊노란색부분만 입력을 하세요.</t>
    <phoneticPr fontId="1" type="noConversion"/>
  </si>
  <si>
    <t>역에 의한 계산(민법 제160조)</t>
    <phoneticPr fontId="1" type="noConversion"/>
  </si>
  <si>
    <t>부터</t>
    <phoneticPr fontId="1" type="noConversion"/>
  </si>
  <si>
    <t>까지</t>
    <phoneticPr fontId="1" type="noConversion"/>
  </si>
  <si>
    <t>환산율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</si>
  <si>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</si>
  <si>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</si>
  <si>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</si>
  <si>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공무원닷컴</t>
    <phoneticPr fontId="1" type="noConversion"/>
  </si>
  <si>
    <t>https://0nuwon.com</t>
    <phoneticPr fontId="1" type="noConversion"/>
  </si>
  <si>
    <t>기     간</t>
    <phoneticPr fontId="1" type="noConversion"/>
  </si>
  <si>
    <t>경 력 계 산</t>
    <phoneticPr fontId="1" type="noConversion"/>
  </si>
  <si>
    <t>환 산 경 력</t>
    <phoneticPr fontId="1" type="noConversion"/>
  </si>
  <si>
    <t>공무원닷컴, https://0muwon.com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</si>
</sst>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FFFF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0"/>
      <color theme="8" tint="-0.249977111117893"/>
      <name val="맑은 고딕"/>
      <family val="3"/>
      <charset val="129"/>
      <scheme val="minor"/>
    </font>
    <font>
      <b/>
      <u/>
      <sz val="11"/>
      <color rgb="FFFF0000"/>
      <name val="맑은 고딕"/>
      <family val="2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1">
      <alignment vertical="center"/>
    </xf>
    <xf numFmtId="0" fontId="0" fillId="2" borderId="0" xfId="0" applyFill="1">
      <alignment vertical="center"/>
    </xf>
    <xf numFmtId="14" fontId="2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3" borderId="6" xfId="0" applyNumberFormat="1" applyFont="1" applyFill="1" applyBorder="1" applyAlignment="1" applyProtection="1">
      <alignment horizontal="center" vertical="center"/>
      <protection locked="0"/>
    </xf>
    <xf numFmtId="9" fontId="2" fillId="3" borderId="6" xfId="0" applyNumberFormat="1" applyFont="1" applyFill="1" applyBorder="1" applyAlignment="1" applyProtection="1">
      <alignment horizontal="center" vertical="center"/>
      <protection locked="0"/>
    </xf>
    <xf numFmtId="176" fontId="2" fillId="2" borderId="6" xfId="0" applyNumberFormat="1" applyFont="1" applyFill="1" applyBorder="1" applyAlignment="1" applyProtection="1">
      <alignment horizontal="center" vertical="center"/>
    </xf>
    <xf numFmtId="176" fontId="2" fillId="2" borderId="10" xfId="0" applyNumberFormat="1" applyFont="1" applyFill="1" applyBorder="1" applyAlignment="1" applyProtection="1">
      <alignment horizontal="center" vertical="center"/>
    </xf>
    <xf numFmtId="0" fontId="0" fillId="5" borderId="0" xfId="0" applyFill="1" applyProtection="1">
      <alignment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right" vertical="center" inden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6" fillId="6" borderId="0" xfId="1" applyFont="1" applyFill="1" applyAlignment="1" applyProtection="1">
      <alignment horizontal="right" vertical="center"/>
    </xf>
    <xf numFmtId="0" fontId="7" fillId="6" borderId="0" xfId="1" applyFont="1" applyFill="1" applyAlignment="1" applyProtection="1">
      <alignment horizontal="right" vertical="center"/>
    </xf>
    <xf numFmtId="0" fontId="0" fillId="5" borderId="0" xfId="0" applyFill="1" applyAlignment="1" applyProtection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0muwon.com/" TargetMode="External"/><Relationship Id="rId1" Type="http://schemas.openxmlformats.org/officeDocument/2006/relationships/hyperlink" Target="https://0muwon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0nuw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indowProtection="1" tabSelected="1" zoomScaleNormal="100" workbookViewId="0">
      <selection activeCell="E8" sqref="E8"/>
    </sheetView>
  </sheetViews>
  <sheetFormatPr defaultRowHeight="16.5" x14ac:dyDescent="0.3"/>
  <cols>
    <col min="2" max="2" width="1.625" customWidth="1"/>
    <col min="3" max="5" width="15.625" customWidth="1"/>
    <col min="6" max="11" width="8.625" customWidth="1"/>
    <col min="12" max="12" width="1.625" customWidth="1"/>
  </cols>
  <sheetData>
    <row r="1" spans="1:13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1.1" customHeight="1" x14ac:dyDescent="0.3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"/>
    </row>
    <row r="3" spans="1:13" ht="39.950000000000003" customHeight="1" x14ac:dyDescent="0.3">
      <c r="A3" s="2"/>
      <c r="B3" s="8"/>
      <c r="C3" s="21" t="s">
        <v>1</v>
      </c>
      <c r="D3" s="21"/>
      <c r="E3" s="21"/>
      <c r="F3" s="21"/>
      <c r="G3" s="21"/>
      <c r="H3" s="21"/>
      <c r="I3" s="21"/>
      <c r="J3" s="21"/>
      <c r="K3" s="21"/>
      <c r="L3" s="8"/>
      <c r="M3" s="2"/>
    </row>
    <row r="4" spans="1:13" x14ac:dyDescent="0.3">
      <c r="A4" s="2"/>
      <c r="B4" s="8"/>
      <c r="C4" s="22" t="s">
        <v>13</v>
      </c>
      <c r="D4" s="23"/>
      <c r="E4" s="23"/>
      <c r="F4" s="23"/>
      <c r="G4" s="23"/>
      <c r="H4" s="23"/>
      <c r="I4" s="23"/>
      <c r="J4" s="23"/>
      <c r="K4" s="23"/>
      <c r="L4" s="8"/>
      <c r="M4" s="2"/>
    </row>
    <row r="5" spans="1:13" ht="11.1" customHeight="1" x14ac:dyDescent="0.3">
      <c r="A5" s="2"/>
      <c r="B5" s="8"/>
      <c r="C5" s="24"/>
      <c r="D5" s="24"/>
      <c r="E5" s="24"/>
      <c r="F5" s="24"/>
      <c r="G5" s="24"/>
      <c r="H5" s="24"/>
      <c r="I5" s="24"/>
      <c r="J5" s="24"/>
      <c r="K5" s="24"/>
      <c r="L5" s="8"/>
      <c r="M5" s="2"/>
    </row>
    <row r="6" spans="1:13" ht="30" customHeight="1" x14ac:dyDescent="0.3">
      <c r="A6" s="2"/>
      <c r="B6" s="8"/>
      <c r="C6" s="14" t="s">
        <v>10</v>
      </c>
      <c r="D6" s="15"/>
      <c r="E6" s="16" t="s">
        <v>4</v>
      </c>
      <c r="F6" s="13" t="s">
        <v>11</v>
      </c>
      <c r="G6" s="13"/>
      <c r="H6" s="13"/>
      <c r="I6" s="18" t="s">
        <v>12</v>
      </c>
      <c r="J6" s="19"/>
      <c r="K6" s="20"/>
      <c r="L6" s="8"/>
      <c r="M6" s="2"/>
    </row>
    <row r="7" spans="1:13" ht="30" customHeight="1" thickBot="1" x14ac:dyDescent="0.35">
      <c r="A7" s="2"/>
      <c r="B7" s="8"/>
      <c r="C7" s="9" t="s">
        <v>2</v>
      </c>
      <c r="D7" s="10" t="s">
        <v>3</v>
      </c>
      <c r="E7" s="17"/>
      <c r="F7" s="11" t="s">
        <v>5</v>
      </c>
      <c r="G7" s="11" t="s">
        <v>6</v>
      </c>
      <c r="H7" s="11" t="s">
        <v>7</v>
      </c>
      <c r="I7" s="11" t="s">
        <v>5</v>
      </c>
      <c r="J7" s="11" t="s">
        <v>6</v>
      </c>
      <c r="K7" s="11" t="s">
        <v>7</v>
      </c>
      <c r="L7" s="8"/>
      <c r="M7" s="2"/>
    </row>
    <row r="8" spans="1:13" ht="45" customHeight="1" thickTop="1" x14ac:dyDescent="0.3">
      <c r="A8" s="2"/>
      <c r="B8" s="8"/>
      <c r="C8" s="3">
        <v>43466</v>
      </c>
      <c r="D8" s="4">
        <v>43615</v>
      </c>
      <c r="E8" s="5">
        <v>0.8</v>
      </c>
      <c r="F8" s="6">
        <f xml:space="preserve">
IF(OR(ISBLANK(C8),ISBLANK(D8),C8&gt;D8),"",
   YEAR(D8) - YEAR(C8) +
   IF(AND(MONTH(C8)=1, DAY(C8)=1, MONTH(D8)=12, DAY(D8)=31), 1, 0) -
   IF(D8&lt;DATE(YEAR(D8),MONTH(C8),DAY(C8))-1, 1, 0)
)</f>
        <v>0</v>
      </c>
      <c r="G8" s="6">
        <f xml:space="preserve">
IF(OR(ISBLANK(C8),ISBLANK(D8),C8&gt;D8),"",
   MOD(MONTH(D8) - MONTH(C8) +
      IF(AND(DAY(C8)=1, D8=EOMONTH(D8,0)), 1, 0) +
      IF(D8&lt;DATE(YEAR(D8),MONTH(C8),DAY(C8))-1, 12, 0) -
      IF(DAY(D8)&lt;DAY(C8)-1, 1,  0) +
      IF(AND(D8=EOMONTH(D8,0), DAY(EOMONTH(D8,0))&lt;DAY(C8)-1), 1, 0),
   12)
)</f>
        <v>4</v>
      </c>
      <c r="H8" s="6">
        <f xml:space="preserve">
IF(OR(ISBLANK(C8),ISBLANK(D8),C8&gt;D8),"",
   IF(OR(AND(DAY(C8)=1, D8=EOMONTH(D8,0)), DAY(D8)=DAY(C8)-1, AND(D8=EOMONTH(D8,0), DAY(EOMONTH(D8,0))&lt;DAY(C8)-1)),
      0,
      DAY(D8) -
      IF(DAY(C8)-1&lt;DAY(D8), DAY(C8)-1, 0) +
      IF(AND(DAY(D8)&lt;DAY(C8)-1, DAY(C8)-1&lt;DAY(EOMONTH(D8,-1))), DAY(EOMONTH(D8,-1))-DAY(C8)+1, 0) -
      IF(OR(DAY(C8)+29=DAY(D8), AND(DAY(EOMONTH(D8,-1))=31, DAY(C8)-2=DAY(D8))), 1, 0)
   )
)</f>
        <v>29</v>
      </c>
      <c r="I8" s="7">
        <f xml:space="preserve">
IF(ISBLANK(E8),"",
   TRUNC(F8*E8) +
   QUOTIENT(
      TRUNC((F8*E8-TRUNC(F8*E8))*12) +
      TRUNC(G8*E8) +
      QUOTIENT(
         TRUNC(((F8*E8-TRUNC(F8*E8))*12-TRUNC((F8*E8-TRUNC(F8*E8))*12))*30) +
         TRUNC((G8*E8-TRUNC(G8*E8))*30) +
         TRUNC(H8*E8),
      30),
   12)
)</f>
        <v>0</v>
      </c>
      <c r="J8" s="7">
        <f xml:space="preserve">
IF(ISBLANK(E8),"",
   MOD(
      TRUNC((F8*E8-TRUNC(F8*E8))*12) +
      TRUNC(G8*E8) +
      QUOTIENT(
         TRUNC(((F8*E8-TRUNC(F8*E8))*12-TRUNC((F8*E8-TRUNC(F8*E8))*12))*30) +
         TRUNC((G8*E8-TRUNC(G8*E8))*30) +
         TRUNC(H8*E8),
      30),
   12)
)</f>
        <v>3</v>
      </c>
      <c r="K8" s="7">
        <f xml:space="preserve">
IF(ISBLANK(E8),"",
   MOD(
      TRUNC(((F8*E8-TRUNC(F8*E8))*12-TRUNC((F8*E8-TRUNC(F8*E8))*12))*30) +
      TRUNC((G8*E8-TRUNC(G8*E8))*30) +
      TRUNC(H8*E8),
   30)
)</f>
        <v>29</v>
      </c>
      <c r="L8" s="8"/>
      <c r="M8" s="2"/>
    </row>
    <row r="9" spans="1:13" ht="11.1" customHeight="1" x14ac:dyDescent="0.3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"/>
    </row>
    <row r="10" spans="1:13" ht="17.25" x14ac:dyDescent="0.3">
      <c r="A10" s="2"/>
      <c r="B10" s="12" t="s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"/>
    </row>
    <row r="11" spans="1:13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</sheetData>
  <sheetProtection password="CC2D" sheet="1" objects="1" scenarios="1" selectLockedCells="1"/>
  <mergeCells count="10">
    <mergeCell ref="C3:K3"/>
    <mergeCell ref="C4:K4"/>
    <mergeCell ref="C5:K5"/>
    <mergeCell ref="B2:L2"/>
    <mergeCell ref="B9:L9"/>
    <mergeCell ref="B10:L10"/>
    <mergeCell ref="F6:H6"/>
    <mergeCell ref="C6:D6"/>
    <mergeCell ref="E6:E7"/>
    <mergeCell ref="I6:K6"/>
  </mergeCells>
  <phoneticPr fontId="1" type="noConversion"/>
  <dataValidations count="1">
    <dataValidation type="date" allowBlank="1" showInputMessage="1" showErrorMessage="1" sqref="C8:D8">
      <formula1>1</formula1>
      <formula2>109939</formula2>
    </dataValidation>
  </dataValidations>
  <hyperlinks>
    <hyperlink ref="C4" r:id="rId1" display="https://0muwon.com "/>
    <hyperlink ref="C4:K4" r:id="rId2" display="공무원닷컴, https://0muwon.com"/>
  </hyperlinks>
  <pageMargins left="0.7" right="0.7" top="0.75" bottom="0.75" header="0.3" footer="0.3"/>
  <pageSetup paperSize="9" scale="5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C3"/>
  <sheetViews>
    <sheetView windowProtection="1" workbookViewId="0">
      <selection activeCell="B30" sqref="B30"/>
    </sheetView>
  </sheetViews>
  <sheetFormatPr defaultRowHeight="16.5" x14ac:dyDescent="0.3"/>
  <cols>
    <col min="2" max="2" width="11" bestFit="1" customWidth="1"/>
    <col min="3" max="3" width="19.5" bestFit="1" customWidth="1"/>
  </cols>
  <sheetData>
    <row r="3" spans="2:3" x14ac:dyDescent="0.3">
      <c r="B3" t="s">
        <v>8</v>
      </c>
      <c r="C3" s="1" t="s">
        <v>9</v>
      </c>
    </row>
  </sheetData>
  <phoneticPr fontId="1" type="noConversion"/>
  <hyperlinks>
    <hyperlink ref="C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역에 의한 계산</vt:lpstr>
      <vt:lpstr>공무원닷컴</vt:lpstr>
      <vt:lpstr>'역에 의한 계산'!Print_Area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2018-08-10T04:05:14Z</dcterms:created>
  <dcterms:modified xsi:type="dcterms:W3CDTF">2019-03-26T04:25:29Z</dcterms:modified>
</cp:coreProperties>
</file>